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12270"/>
  </bookViews>
  <sheets>
    <sheet name="Budsjettforslag 2018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 l="1"/>
  <c r="C16" i="4"/>
  <c r="D18" i="4" s="1"/>
  <c r="D70" i="4" l="1"/>
  <c r="D37" i="4"/>
  <c r="D13" i="4"/>
  <c r="D75" i="4" l="1"/>
  <c r="D21" i="4"/>
</calcChain>
</file>

<file path=xl/comments1.xml><?xml version="1.0" encoding="utf-8"?>
<comments xmlns="http://schemas.openxmlformats.org/spreadsheetml/2006/main">
  <authors>
    <author>kilhaven</author>
  </authors>
  <commentList>
    <comment ref="C29" authorId="0">
      <text>
        <r>
          <rPr>
            <b/>
            <sz val="9"/>
            <color indexed="81"/>
            <rFont val="Tahoma"/>
            <family val="2"/>
          </rPr>
          <t>Ivan Lied:</t>
        </r>
        <r>
          <rPr>
            <sz val="9"/>
            <color indexed="81"/>
            <rFont val="Tahoma"/>
            <family val="2"/>
          </rPr>
          <t xml:space="preserve">
NOK20000DanseforbundNOK35000BergenKom. NOK40000garantert NIF (momskompensasjon, m.m.)</t>
        </r>
      </text>
    </comment>
    <comment ref="C33" authorId="0">
      <text>
        <r>
          <rPr>
            <b/>
            <sz val="9"/>
            <color indexed="81"/>
            <rFont val="Tahoma"/>
            <charset val="1"/>
          </rPr>
          <t>Ivan Lied:</t>
        </r>
        <r>
          <rPr>
            <sz val="9"/>
            <color indexed="81"/>
            <rFont val="Tahoma"/>
            <charset val="1"/>
          </rPr>
          <t xml:space="preserve">
Billettinntekter Ball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>Ivan Lied:</t>
        </r>
        <r>
          <rPr>
            <sz val="9"/>
            <color indexed="81"/>
            <rFont val="Tahoma"/>
            <family val="2"/>
          </rPr>
          <t xml:space="preserve">
Ballet er NOK95000 av dette. Inntekten for ballet er NOK60000.</t>
        </r>
      </text>
    </comment>
  </commentList>
</comments>
</file>

<file path=xl/sharedStrings.xml><?xml version="1.0" encoding="utf-8"?>
<sst xmlns="http://schemas.openxmlformats.org/spreadsheetml/2006/main" count="60" uniqueCount="55">
  <si>
    <t>Kontanter</t>
  </si>
  <si>
    <t>Bank 3624.51.18095</t>
  </si>
  <si>
    <t>Bank - Høyrente 3624.60.51040</t>
  </si>
  <si>
    <t>Bank - Høyrente-r</t>
  </si>
  <si>
    <t>Bank - Paypal</t>
  </si>
  <si>
    <t>Kundefordringer</t>
  </si>
  <si>
    <t>DFK</t>
  </si>
  <si>
    <t>SUM</t>
  </si>
  <si>
    <t>Salg matriell</t>
  </si>
  <si>
    <t>Medlemskontingent ikke student</t>
  </si>
  <si>
    <t>Medlemskontingent student</t>
  </si>
  <si>
    <t>Offentlig tilskudd</t>
  </si>
  <si>
    <t>Tilskudd fra HS</t>
  </si>
  <si>
    <t>Arrangementinntekter (sportslig)</t>
  </si>
  <si>
    <t>Arrangementinntekter (øvrig)</t>
  </si>
  <si>
    <t>Andre inntekter</t>
  </si>
  <si>
    <t>Prøvetimer</t>
  </si>
  <si>
    <t>Renteinntekter</t>
  </si>
  <si>
    <t>Gaver/premier</t>
  </si>
  <si>
    <t>IU</t>
  </si>
  <si>
    <t>Leie lokaler</t>
  </si>
  <si>
    <t>Leie lager</t>
  </si>
  <si>
    <t>Inventar</t>
  </si>
  <si>
    <t>Driftsmatriell</t>
  </si>
  <si>
    <t>Reprasjon/vedlikehold utstyr</t>
  </si>
  <si>
    <t>Idrettsfaglig bistand</t>
  </si>
  <si>
    <t>Lønn selvstendig næringsdrivende</t>
  </si>
  <si>
    <t>Kontorrekvisita</t>
  </si>
  <si>
    <t>Regnskapssystem</t>
  </si>
  <si>
    <t>Trykksaker</t>
  </si>
  <si>
    <t>Møteutgifter (styre, undergrupper m.m.)</t>
  </si>
  <si>
    <t>Innkjøp av varer for videresalg</t>
  </si>
  <si>
    <t>Reisekostnader</t>
  </si>
  <si>
    <t>Kontingenter</t>
  </si>
  <si>
    <t>Forsikring</t>
  </si>
  <si>
    <t>Arrangementsutgifter (sportslig)</t>
  </si>
  <si>
    <t>Arrangementsutgifter (øvrig)</t>
  </si>
  <si>
    <t>Profilering av styre og undergrupper</t>
  </si>
  <si>
    <t>Bank og kortgebyr</t>
  </si>
  <si>
    <t>Andre kostnader</t>
  </si>
  <si>
    <t>Gjeld</t>
  </si>
  <si>
    <t>Lagskapital</t>
  </si>
  <si>
    <t>Lagskapital ved årets begynnelse</t>
  </si>
  <si>
    <t>DFK totalt</t>
  </si>
  <si>
    <t>Inntekter 2018</t>
  </si>
  <si>
    <t>Utgifter 2018</t>
  </si>
  <si>
    <t>Påløpt kostnad og forskuddsbetalt inntekt</t>
  </si>
  <si>
    <t>Medlemskontingent instruktør</t>
  </si>
  <si>
    <t>Nettsider</t>
  </si>
  <si>
    <t>Transaksjonsavgift, betaling av kontingent</t>
  </si>
  <si>
    <t>E-post-tjenester (Google-drive, etc.)</t>
  </si>
  <si>
    <t>Reklamekostnader</t>
  </si>
  <si>
    <t>BUDSJETTFORSLAG for 2018</t>
  </si>
  <si>
    <t>IB ved begynnelsen av 2018</t>
  </si>
  <si>
    <t>Estimert resultat 2018 (overskudd/underskudd)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</si>
</sst>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0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0" fillId="0" borderId="0" xfId="0" applyAlignment="1">
      <alignment horizontal="left"/>
    </xf>
    <xf numFmtId="0" fontId="4" fillId="0" borderId="1" xfId="0" applyFont="1" applyBorder="1"/>
    <xf numFmtId="4" fontId="4" fillId="0" borderId="0" xfId="0" applyNumberFormat="1" applyFont="1"/>
    <xf numFmtId="0" fontId="4" fillId="0" borderId="0" xfId="0" applyFont="1"/>
    <xf numFmtId="0" fontId="5" fillId="0" borderId="0" xfId="0" applyFont="1"/>
    <xf numFmtId="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8"/>
  <sheetViews>
    <sheetView showGridLines="0" tabSelected="1" topLeftCell="A46" workbookViewId="0">
      <selection activeCell="E45" sqref="E45"/>
    </sheetView>
  </sheetViews>
  <sheetFormatPr baseColWidth="10" defaultColWidth="9.140625" defaultRowHeight="15" x14ac:dyDescent="0.25"/>
  <cols>
    <col min="1" max="1" width="9.140625" style="6"/>
    <col min="2" max="2" width="38.7109375" bestFit="1" customWidth="1"/>
    <col min="3" max="3" width="10.7109375" style="1" bestFit="1" customWidth="1"/>
    <col min="4" max="4" width="11.42578125" bestFit="1" customWidth="1"/>
  </cols>
  <sheetData>
    <row r="1" spans="1:5" ht="15.75" x14ac:dyDescent="0.25">
      <c r="A1" s="9"/>
      <c r="B1" s="12" t="s">
        <v>52</v>
      </c>
      <c r="C1" s="10"/>
      <c r="D1" s="11"/>
      <c r="E1" s="11"/>
    </row>
    <row r="4" spans="1:5" x14ac:dyDescent="0.25">
      <c r="A4" s="5" t="s">
        <v>53</v>
      </c>
    </row>
    <row r="6" spans="1:5" x14ac:dyDescent="0.25">
      <c r="B6" s="2" t="s">
        <v>41</v>
      </c>
    </row>
    <row r="7" spans="1:5" x14ac:dyDescent="0.25">
      <c r="A7" s="6">
        <v>1900</v>
      </c>
      <c r="B7" t="s">
        <v>0</v>
      </c>
      <c r="C7" s="13">
        <v>-4176</v>
      </c>
    </row>
    <row r="8" spans="1:5" x14ac:dyDescent="0.25">
      <c r="A8" s="6">
        <v>1920</v>
      </c>
      <c r="B8" t="s">
        <v>1</v>
      </c>
      <c r="C8" s="1">
        <v>-410188.19</v>
      </c>
    </row>
    <row r="9" spans="1:5" x14ac:dyDescent="0.25">
      <c r="A9" s="6">
        <v>1930</v>
      </c>
      <c r="B9" t="s">
        <v>2</v>
      </c>
      <c r="C9" s="1">
        <v>-385226.04</v>
      </c>
    </row>
    <row r="10" spans="1:5" x14ac:dyDescent="0.25">
      <c r="A10" s="6">
        <v>1931</v>
      </c>
      <c r="B10" t="s">
        <v>3</v>
      </c>
      <c r="C10" s="1">
        <v>-8</v>
      </c>
    </row>
    <row r="11" spans="1:5" x14ac:dyDescent="0.25">
      <c r="A11" s="6">
        <v>1932</v>
      </c>
      <c r="B11" t="s">
        <v>4</v>
      </c>
      <c r="C11" s="1">
        <v>-4693.62</v>
      </c>
    </row>
    <row r="12" spans="1:5" x14ac:dyDescent="0.25">
      <c r="A12" s="6">
        <v>1933</v>
      </c>
      <c r="B12" t="s">
        <v>5</v>
      </c>
      <c r="C12" s="1">
        <v>0</v>
      </c>
    </row>
    <row r="13" spans="1:5" x14ac:dyDescent="0.25">
      <c r="B13" s="2" t="s">
        <v>7</v>
      </c>
      <c r="D13" s="3">
        <f>SUM(C7:C12)</f>
        <v>-804291.85</v>
      </c>
    </row>
    <row r="15" spans="1:5" x14ac:dyDescent="0.25">
      <c r="B15" s="2" t="s">
        <v>40</v>
      </c>
    </row>
    <row r="16" spans="1:5" x14ac:dyDescent="0.25">
      <c r="A16" s="6">
        <v>2960</v>
      </c>
      <c r="B16" t="s">
        <v>46</v>
      </c>
      <c r="C16" s="1">
        <f>41500+20000</f>
        <v>61500</v>
      </c>
    </row>
    <row r="17" spans="1:4" x14ac:dyDescent="0.25">
      <c r="A17" s="6">
        <v>2990</v>
      </c>
      <c r="B17" t="s">
        <v>43</v>
      </c>
      <c r="C17" s="1">
        <v>264634</v>
      </c>
    </row>
    <row r="18" spans="1:4" x14ac:dyDescent="0.25">
      <c r="B18" s="2" t="s">
        <v>7</v>
      </c>
      <c r="D18" s="3">
        <f>C16+C17</f>
        <v>326134</v>
      </c>
    </row>
    <row r="20" spans="1:4" x14ac:dyDescent="0.25">
      <c r="B20" s="2" t="s">
        <v>42</v>
      </c>
    </row>
    <row r="21" spans="1:4" x14ac:dyDescent="0.25">
      <c r="A21" s="6">
        <v>2050</v>
      </c>
      <c r="B21" s="2" t="s">
        <v>7</v>
      </c>
      <c r="D21" s="3">
        <f>D13+D18</f>
        <v>-478157.85</v>
      </c>
    </row>
    <row r="22" spans="1:4" x14ac:dyDescent="0.25">
      <c r="B22" s="2"/>
      <c r="D22" s="3"/>
    </row>
    <row r="23" spans="1:4" x14ac:dyDescent="0.25">
      <c r="B23" s="2"/>
      <c r="D23" s="3"/>
    </row>
    <row r="24" spans="1:4" x14ac:dyDescent="0.25">
      <c r="A24" s="5" t="s">
        <v>44</v>
      </c>
      <c r="B24" s="2"/>
      <c r="D24" s="3"/>
    </row>
    <row r="25" spans="1:4" x14ac:dyDescent="0.25">
      <c r="A25" s="5"/>
      <c r="B25" s="2"/>
      <c r="D25" s="3"/>
    </row>
    <row r="26" spans="1:4" x14ac:dyDescent="0.25">
      <c r="A26" s="7">
        <v>3110</v>
      </c>
      <c r="B26" s="4" t="s">
        <v>8</v>
      </c>
      <c r="C26" s="1">
        <v>0</v>
      </c>
      <c r="D26" s="3"/>
    </row>
    <row r="27" spans="1:4" x14ac:dyDescent="0.25">
      <c r="A27" s="7">
        <v>3220</v>
      </c>
      <c r="B27" s="4" t="s">
        <v>9</v>
      </c>
      <c r="C27" s="1">
        <v>-150000</v>
      </c>
      <c r="D27" s="3"/>
    </row>
    <row r="28" spans="1:4" x14ac:dyDescent="0.25">
      <c r="A28" s="7">
        <v>3225</v>
      </c>
      <c r="B28" s="4" t="s">
        <v>10</v>
      </c>
      <c r="C28" s="1">
        <v>-150000</v>
      </c>
      <c r="D28" s="3"/>
    </row>
    <row r="29" spans="1:4" x14ac:dyDescent="0.25">
      <c r="A29" s="7">
        <v>3400</v>
      </c>
      <c r="B29" s="4" t="s">
        <v>11</v>
      </c>
      <c r="C29" s="1">
        <f>-40000-55000</f>
        <v>-95000</v>
      </c>
      <c r="D29" s="3"/>
    </row>
    <row r="30" spans="1:4" x14ac:dyDescent="0.25">
      <c r="A30" s="7">
        <v>3440</v>
      </c>
      <c r="B30" s="4" t="s">
        <v>12</v>
      </c>
      <c r="C30" s="1">
        <v>-70000</v>
      </c>
      <c r="D30" s="3"/>
    </row>
    <row r="31" spans="1:4" x14ac:dyDescent="0.25">
      <c r="A31" s="7">
        <v>3922</v>
      </c>
      <c r="B31" s="4" t="s">
        <v>47</v>
      </c>
      <c r="C31" s="1">
        <v>-5000</v>
      </c>
      <c r="D31" s="3"/>
    </row>
    <row r="32" spans="1:4" x14ac:dyDescent="0.25">
      <c r="A32" s="7">
        <v>3925</v>
      </c>
      <c r="B32" s="4" t="s">
        <v>13</v>
      </c>
      <c r="C32" s="1">
        <v>-4500</v>
      </c>
      <c r="D32" s="3"/>
    </row>
    <row r="33" spans="1:4" x14ac:dyDescent="0.25">
      <c r="A33" s="7">
        <v>3926</v>
      </c>
      <c r="B33" s="4" t="s">
        <v>14</v>
      </c>
      <c r="C33" s="1">
        <v>-60000</v>
      </c>
      <c r="D33" s="3"/>
    </row>
    <row r="34" spans="1:4" x14ac:dyDescent="0.25">
      <c r="A34" s="7">
        <v>3950</v>
      </c>
      <c r="B34" s="4" t="s">
        <v>15</v>
      </c>
      <c r="C34" s="1">
        <v>0</v>
      </c>
      <c r="D34" s="3"/>
    </row>
    <row r="35" spans="1:4" x14ac:dyDescent="0.25">
      <c r="A35" s="7">
        <v>3970</v>
      </c>
      <c r="B35" s="4" t="s">
        <v>16</v>
      </c>
      <c r="C35" s="1">
        <v>-2000</v>
      </c>
      <c r="D35" s="3"/>
    </row>
    <row r="36" spans="1:4" x14ac:dyDescent="0.25">
      <c r="A36" s="7">
        <v>8040</v>
      </c>
      <c r="B36" s="4" t="s">
        <v>17</v>
      </c>
      <c r="C36" s="1">
        <v>0</v>
      </c>
      <c r="D36" s="3"/>
    </row>
    <row r="37" spans="1:4" x14ac:dyDescent="0.25">
      <c r="B37" s="2" t="s">
        <v>7</v>
      </c>
      <c r="D37" s="3">
        <f>SUM(C26:C36)</f>
        <v>-536500</v>
      </c>
    </row>
    <row r="41" spans="1:4" x14ac:dyDescent="0.25">
      <c r="A41" s="5" t="s">
        <v>45</v>
      </c>
    </row>
    <row r="42" spans="1:4" x14ac:dyDescent="0.25">
      <c r="A42" s="5"/>
    </row>
    <row r="43" spans="1:4" x14ac:dyDescent="0.25">
      <c r="A43" s="6">
        <v>5900</v>
      </c>
      <c r="B43" t="s">
        <v>18</v>
      </c>
      <c r="C43" s="1">
        <v>0</v>
      </c>
    </row>
    <row r="44" spans="1:4" x14ac:dyDescent="0.25">
      <c r="A44" s="6">
        <v>5990</v>
      </c>
      <c r="B44" t="s">
        <v>6</v>
      </c>
      <c r="C44" s="1">
        <v>70000</v>
      </c>
    </row>
    <row r="45" spans="1:4" x14ac:dyDescent="0.25">
      <c r="A45" s="6">
        <v>5991</v>
      </c>
      <c r="B45" t="s">
        <v>19</v>
      </c>
      <c r="C45" s="1">
        <v>80000</v>
      </c>
    </row>
    <row r="46" spans="1:4" x14ac:dyDescent="0.25">
      <c r="A46" s="6">
        <v>6300</v>
      </c>
      <c r="B46" t="s">
        <v>20</v>
      </c>
      <c r="C46" s="1">
        <v>200000</v>
      </c>
      <c r="D46" s="8"/>
    </row>
    <row r="47" spans="1:4" x14ac:dyDescent="0.25">
      <c r="A47" s="6">
        <v>6301</v>
      </c>
      <c r="B47" t="s">
        <v>21</v>
      </c>
      <c r="C47" s="1">
        <v>10000</v>
      </c>
    </row>
    <row r="48" spans="1:4" x14ac:dyDescent="0.25">
      <c r="A48" s="6">
        <v>6540</v>
      </c>
      <c r="B48" t="s">
        <v>22</v>
      </c>
      <c r="C48" s="1">
        <v>0</v>
      </c>
    </row>
    <row r="49" spans="1:3" x14ac:dyDescent="0.25">
      <c r="A49" s="6">
        <v>6550</v>
      </c>
      <c r="B49" t="s">
        <v>23</v>
      </c>
      <c r="C49" s="1">
        <v>2000</v>
      </c>
    </row>
    <row r="50" spans="1:3" x14ac:dyDescent="0.25">
      <c r="A50" s="6">
        <v>6620</v>
      </c>
      <c r="B50" t="s">
        <v>24</v>
      </c>
      <c r="C50" s="1">
        <v>0</v>
      </c>
    </row>
    <row r="51" spans="1:3" x14ac:dyDescent="0.25">
      <c r="A51" s="6">
        <v>6730</v>
      </c>
      <c r="B51" t="s">
        <v>25</v>
      </c>
      <c r="C51" s="1">
        <v>0</v>
      </c>
    </row>
    <row r="52" spans="1:3" x14ac:dyDescent="0.25">
      <c r="A52" s="6">
        <v>6780</v>
      </c>
      <c r="B52" t="s">
        <v>26</v>
      </c>
      <c r="C52" s="1">
        <v>0</v>
      </c>
    </row>
    <row r="53" spans="1:3" x14ac:dyDescent="0.25">
      <c r="A53" s="6">
        <v>6800</v>
      </c>
      <c r="B53" t="s">
        <v>27</v>
      </c>
      <c r="C53" s="1">
        <v>1500</v>
      </c>
    </row>
    <row r="54" spans="1:3" x14ac:dyDescent="0.25">
      <c r="A54" s="6">
        <v>6801</v>
      </c>
      <c r="B54" t="s">
        <v>48</v>
      </c>
      <c r="C54" s="1">
        <v>1600</v>
      </c>
    </row>
    <row r="55" spans="1:3" x14ac:dyDescent="0.25">
      <c r="A55" s="6">
        <v>6802</v>
      </c>
      <c r="B55" t="s">
        <v>28</v>
      </c>
      <c r="C55" s="1">
        <v>4740</v>
      </c>
    </row>
    <row r="56" spans="1:3" x14ac:dyDescent="0.25">
      <c r="A56" s="6">
        <v>6803</v>
      </c>
      <c r="B56" t="s">
        <v>49</v>
      </c>
      <c r="C56" s="1">
        <v>4000</v>
      </c>
    </row>
    <row r="57" spans="1:3" x14ac:dyDescent="0.25">
      <c r="A57" s="6">
        <v>6804</v>
      </c>
      <c r="B57" t="s">
        <v>50</v>
      </c>
      <c r="C57" s="1">
        <v>3700</v>
      </c>
    </row>
    <row r="58" spans="1:3" x14ac:dyDescent="0.25">
      <c r="A58" s="6">
        <v>6820</v>
      </c>
      <c r="B58" t="s">
        <v>29</v>
      </c>
      <c r="C58" s="1">
        <v>13000</v>
      </c>
    </row>
    <row r="59" spans="1:3" x14ac:dyDescent="0.25">
      <c r="A59" s="6">
        <v>6860</v>
      </c>
      <c r="B59" t="s">
        <v>30</v>
      </c>
      <c r="C59" s="1">
        <v>5000</v>
      </c>
    </row>
    <row r="60" spans="1:3" x14ac:dyDescent="0.25">
      <c r="A60" s="6">
        <v>7000</v>
      </c>
      <c r="B60" t="s">
        <v>31</v>
      </c>
      <c r="C60" s="1">
        <v>0</v>
      </c>
    </row>
    <row r="61" spans="1:3" x14ac:dyDescent="0.25">
      <c r="A61" s="6">
        <v>7140</v>
      </c>
      <c r="B61" t="s">
        <v>32</v>
      </c>
      <c r="C61" s="1">
        <v>0</v>
      </c>
    </row>
    <row r="62" spans="1:3" x14ac:dyDescent="0.25">
      <c r="A62" s="6">
        <v>7320</v>
      </c>
      <c r="B62" t="s">
        <v>51</v>
      </c>
      <c r="C62" s="1">
        <v>2000</v>
      </c>
    </row>
    <row r="63" spans="1:3" x14ac:dyDescent="0.25">
      <c r="A63" s="6">
        <v>7410</v>
      </c>
      <c r="B63" t="s">
        <v>33</v>
      </c>
      <c r="C63" s="1">
        <v>3000</v>
      </c>
    </row>
    <row r="64" spans="1:3" x14ac:dyDescent="0.25">
      <c r="A64" s="6">
        <v>7500</v>
      </c>
      <c r="B64" t="s">
        <v>34</v>
      </c>
      <c r="C64" s="1">
        <v>0</v>
      </c>
    </row>
    <row r="65" spans="1:4" x14ac:dyDescent="0.25">
      <c r="A65" s="6">
        <v>7720</v>
      </c>
      <c r="B65" t="s">
        <v>35</v>
      </c>
      <c r="C65" s="1">
        <v>0</v>
      </c>
    </row>
    <row r="66" spans="1:4" x14ac:dyDescent="0.25">
      <c r="A66" s="6">
        <v>7722</v>
      </c>
      <c r="B66" t="s">
        <v>36</v>
      </c>
      <c r="C66" s="1">
        <v>100000</v>
      </c>
    </row>
    <row r="67" spans="1:4" x14ac:dyDescent="0.25">
      <c r="A67" s="6">
        <v>7750</v>
      </c>
      <c r="B67" t="s">
        <v>37</v>
      </c>
      <c r="C67" s="1">
        <v>0</v>
      </c>
    </row>
    <row r="68" spans="1:4" x14ac:dyDescent="0.25">
      <c r="A68" s="6">
        <v>7770</v>
      </c>
      <c r="B68" t="s">
        <v>38</v>
      </c>
      <c r="C68" s="1">
        <v>390</v>
      </c>
    </row>
    <row r="69" spans="1:4" x14ac:dyDescent="0.25">
      <c r="A69" s="6">
        <v>7790</v>
      </c>
      <c r="B69" t="s">
        <v>39</v>
      </c>
      <c r="C69" s="1">
        <v>0</v>
      </c>
    </row>
    <row r="70" spans="1:4" x14ac:dyDescent="0.25">
      <c r="B70" s="2" t="s">
        <v>7</v>
      </c>
      <c r="D70" s="3">
        <f>SUM(C43:C69)</f>
        <v>500930</v>
      </c>
    </row>
    <row r="73" spans="1:4" x14ac:dyDescent="0.25">
      <c r="A73" s="5" t="s">
        <v>54</v>
      </c>
    </row>
    <row r="75" spans="1:4" x14ac:dyDescent="0.25">
      <c r="B75" s="2" t="s">
        <v>7</v>
      </c>
      <c r="D75" s="3">
        <f>D37+D70</f>
        <v>-35570</v>
      </c>
    </row>
    <row r="78" spans="1:4" x14ac:dyDescent="0.25">
      <c r="A78" s="5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Budsjettforslag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Bruhagen</dc:creator>
  <cp:lastModifiedBy>kilhaven</cp:lastModifiedBy>
  <dcterms:created xsi:type="dcterms:W3CDTF">2017-01-04T11:26:39Z</dcterms:created>
  <dcterms:modified xsi:type="dcterms:W3CDTF">2018-01-24T23:56:38Z</dcterms:modified>
  <cp:contentStatus>Slutgiltig</cp:contentStatus>
</cp:coreProperties>
</file>